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oletines entregados II, III y IV trim. 2022\4\"/>
    </mc:Choice>
  </mc:AlternateContent>
  <bookViews>
    <workbookView xWindow="0" yWindow="0" windowWidth="28800" windowHeight="12135"/>
  </bookViews>
  <sheets>
    <sheet name="Cuadro_5" sheetId="4" r:id="rId1"/>
  </sheets>
  <definedNames>
    <definedName name="_xlnm._FilterDatabase" localSheetId="0" hidden="1">Cuadro_5!$A$10:$J$60</definedName>
    <definedName name="_xlnm.Print_Area" localSheetId="0">Cuadro_5!$A$1:$J$65</definedName>
    <definedName name="_xlnm.Print_Titles" localSheetId="0">Cuadro_5!$5:$10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" l="1"/>
  <c r="E12" i="4" s="1"/>
  <c r="B26" i="4" l="1"/>
  <c r="B30" i="4"/>
  <c r="H47" i="4" l="1"/>
  <c r="D49" i="4"/>
  <c r="C49" i="4"/>
  <c r="B49" i="4"/>
  <c r="D15" i="4"/>
  <c r="C15" i="4"/>
  <c r="B15" i="4"/>
  <c r="B14" i="4"/>
  <c r="H19" i="4"/>
  <c r="J39" i="4" l="1"/>
  <c r="I39" i="4"/>
  <c r="H39" i="4"/>
  <c r="H18" i="4" s="1"/>
  <c r="G39" i="4"/>
  <c r="F39" i="4"/>
  <c r="E39" i="4"/>
  <c r="J54" i="4"/>
  <c r="I54" i="4"/>
  <c r="H54" i="4"/>
  <c r="G54" i="4"/>
  <c r="F54" i="4"/>
  <c r="E54" i="4"/>
  <c r="B43" i="4"/>
  <c r="C43" i="4"/>
  <c r="D43" i="4"/>
  <c r="D42" i="4"/>
  <c r="C42" i="4"/>
  <c r="B42" i="4"/>
  <c r="D41" i="4"/>
  <c r="C41" i="4"/>
  <c r="B41" i="4"/>
  <c r="D56" i="4"/>
  <c r="C56" i="4"/>
  <c r="B56" i="4"/>
  <c r="E19" i="4" l="1"/>
  <c r="E18" i="4" s="1"/>
  <c r="F19" i="4"/>
  <c r="G19" i="4"/>
  <c r="I19" i="4"/>
  <c r="I18" i="4" s="1"/>
  <c r="J19" i="4"/>
  <c r="E47" i="4"/>
  <c r="E46" i="4" s="1"/>
  <c r="F47" i="4"/>
  <c r="F46" i="4" s="1"/>
  <c r="G47" i="4"/>
  <c r="G46" i="4" s="1"/>
  <c r="I47" i="4"/>
  <c r="J47" i="4"/>
  <c r="E11" i="4" l="1"/>
  <c r="G18" i="4"/>
  <c r="J18" i="4"/>
  <c r="F18" i="4"/>
  <c r="J46" i="4"/>
  <c r="I46" i="4"/>
  <c r="H46" i="4"/>
  <c r="H13" i="4" l="1"/>
  <c r="F13" i="4"/>
  <c r="G13" i="4"/>
  <c r="J13" i="4"/>
  <c r="J12" i="4" s="1"/>
  <c r="I13" i="4"/>
  <c r="I12" i="4" s="1"/>
  <c r="B17" i="4" l="1"/>
  <c r="C17" i="4"/>
  <c r="D17" i="4"/>
  <c r="B58" i="4"/>
  <c r="C58" i="4"/>
  <c r="D58" i="4"/>
  <c r="B60" i="4"/>
  <c r="C60" i="4"/>
  <c r="D60" i="4"/>
  <c r="B24" i="4"/>
  <c r="C24" i="4"/>
  <c r="D24" i="4"/>
  <c r="B22" i="4" l="1"/>
  <c r="C22" i="4"/>
  <c r="D22" i="4"/>
  <c r="B35" i="4"/>
  <c r="C35" i="4"/>
  <c r="D35" i="4"/>
  <c r="B53" i="4"/>
  <c r="C53" i="4"/>
  <c r="D53" i="4"/>
  <c r="C20" i="4" l="1"/>
  <c r="D20" i="4"/>
  <c r="B44" i="4" l="1"/>
  <c r="D38" i="4"/>
  <c r="D55" i="4"/>
  <c r="C55" i="4"/>
  <c r="B55" i="4"/>
  <c r="D50" i="4"/>
  <c r="C50" i="4"/>
  <c r="B50" i="4"/>
  <c r="D44" i="4"/>
  <c r="C44" i="4"/>
  <c r="D37" i="4"/>
  <c r="C37" i="4"/>
  <c r="B37" i="4"/>
  <c r="B38" i="4"/>
  <c r="C38" i="4"/>
  <c r="D21" i="4"/>
  <c r="C21" i="4"/>
  <c r="B21" i="4"/>
  <c r="B16" i="4"/>
  <c r="C16" i="4"/>
  <c r="D16" i="4"/>
  <c r="D59" i="4" l="1"/>
  <c r="C59" i="4"/>
  <c r="B59" i="4"/>
  <c r="D57" i="4"/>
  <c r="C57" i="4"/>
  <c r="B57" i="4"/>
  <c r="D52" i="4"/>
  <c r="C52" i="4"/>
  <c r="B52" i="4"/>
  <c r="D51" i="4"/>
  <c r="C51" i="4"/>
  <c r="B51" i="4"/>
  <c r="D48" i="4"/>
  <c r="C48" i="4"/>
  <c r="B48" i="4"/>
  <c r="D45" i="4"/>
  <c r="C45" i="4"/>
  <c r="B45" i="4"/>
  <c r="D40" i="4"/>
  <c r="C40" i="4"/>
  <c r="B40" i="4"/>
  <c r="D36" i="4"/>
  <c r="C36" i="4"/>
  <c r="B36" i="4"/>
  <c r="D34" i="4"/>
  <c r="C34" i="4"/>
  <c r="B34" i="4"/>
  <c r="D33" i="4"/>
  <c r="C33" i="4"/>
  <c r="B33" i="4"/>
  <c r="D32" i="4"/>
  <c r="C32" i="4"/>
  <c r="B32" i="4"/>
  <c r="D31" i="4"/>
  <c r="C31" i="4"/>
  <c r="B31" i="4"/>
  <c r="D30" i="4"/>
  <c r="C30" i="4"/>
  <c r="D29" i="4"/>
  <c r="C29" i="4"/>
  <c r="B29" i="4"/>
  <c r="D28" i="4"/>
  <c r="C28" i="4"/>
  <c r="B28" i="4"/>
  <c r="D27" i="4"/>
  <c r="C27" i="4"/>
  <c r="B27" i="4"/>
  <c r="D26" i="4"/>
  <c r="C26" i="4"/>
  <c r="D25" i="4"/>
  <c r="C25" i="4"/>
  <c r="B25" i="4"/>
  <c r="D23" i="4"/>
  <c r="C23" i="4"/>
  <c r="B23" i="4"/>
  <c r="B20" i="4"/>
  <c r="D14" i="4"/>
  <c r="C14" i="4"/>
  <c r="C13" i="4" s="1"/>
  <c r="B13" i="4"/>
  <c r="H12" i="4"/>
  <c r="G12" i="4"/>
  <c r="F12" i="4"/>
  <c r="B39" i="4" l="1"/>
  <c r="C54" i="4"/>
  <c r="D13" i="4"/>
  <c r="D12" i="4" s="1"/>
  <c r="C39" i="4"/>
  <c r="B54" i="4"/>
  <c r="D39" i="4"/>
  <c r="B47" i="4"/>
  <c r="B46" i="4" s="1"/>
  <c r="D54" i="4"/>
  <c r="B19" i="4"/>
  <c r="C47" i="4"/>
  <c r="D47" i="4"/>
  <c r="B12" i="4"/>
  <c r="D19" i="4"/>
  <c r="C12" i="4"/>
  <c r="C19" i="4"/>
  <c r="B18" i="4" l="1"/>
  <c r="B11" i="4" s="1"/>
  <c r="C18" i="4"/>
  <c r="C46" i="4"/>
  <c r="J11" i="4"/>
  <c r="H11" i="4"/>
  <c r="G11" i="4"/>
  <c r="F11" i="4"/>
  <c r="I11" i="4"/>
  <c r="D18" i="4"/>
  <c r="D46" i="4"/>
  <c r="C11" i="4" l="1"/>
  <c r="D11" i="4"/>
</calcChain>
</file>

<file path=xl/sharedStrings.xml><?xml version="1.0" encoding="utf-8"?>
<sst xmlns="http://schemas.openxmlformats.org/spreadsheetml/2006/main" count="73" uniqueCount="65">
  <si>
    <t>Total</t>
  </si>
  <si>
    <t>Residencial</t>
  </si>
  <si>
    <t>Número de edificaciones</t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</si>
  <si>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</si>
  <si>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</si>
  <si>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</si>
  <si>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 xml:space="preserve">  Cristóbal</t>
  </si>
  <si>
    <t>San Miguelito</t>
  </si>
  <si>
    <t>Panamá</t>
  </si>
  <si>
    <t xml:space="preserve"> -   Cantidad nula o cero.</t>
  </si>
  <si>
    <t>Colón</t>
  </si>
  <si>
    <t>Panamá Oeste</t>
  </si>
  <si>
    <t>Arraiján</t>
  </si>
  <si>
    <t>24 de Diciembre</t>
  </si>
  <si>
    <t>Tocumen</t>
  </si>
  <si>
    <t>Pacora</t>
  </si>
  <si>
    <t>Las Garzas</t>
  </si>
  <si>
    <t>Chilibre</t>
  </si>
  <si>
    <t>Caimitillo</t>
  </si>
  <si>
    <t>Alcalde Díaz</t>
  </si>
  <si>
    <t>Rufina Alfaro</t>
  </si>
  <si>
    <t>Cerro Silvestre</t>
  </si>
  <si>
    <t>La Chorrera</t>
  </si>
  <si>
    <t>Barrio Colón</t>
  </si>
  <si>
    <t>Las Cumbres</t>
  </si>
  <si>
    <t>Puerto Caimito</t>
  </si>
  <si>
    <t>Don Bosco</t>
  </si>
  <si>
    <t>Ernesto Córdoba Campos</t>
  </si>
  <si>
    <t>Pedregal</t>
  </si>
  <si>
    <t>Herrera</t>
  </si>
  <si>
    <t>Playa Leona</t>
  </si>
  <si>
    <t>Veracruz</t>
  </si>
  <si>
    <t>Juan Díaz</t>
  </si>
  <si>
    <t>Las Mañanitas</t>
  </si>
  <si>
    <t>Río Abajo</t>
  </si>
  <si>
    <t>San Martín</t>
  </si>
  <si>
    <t>Arnulfo Arias</t>
  </si>
  <si>
    <t>Omar Torrijos</t>
  </si>
  <si>
    <t>No residencial</t>
  </si>
  <si>
    <t>República de Panamá</t>
  </si>
  <si>
    <t>CONTRALORÍA GENERAL DE LA REPÚBLICA</t>
  </si>
  <si>
    <t>Instituto Nacional de Estadística y Censo</t>
  </si>
  <si>
    <t>Ancón</t>
  </si>
  <si>
    <t>Provincia, distrito y corregimiento</t>
  </si>
  <si>
    <t>(P)  Cifras preliminares.</t>
  </si>
  <si>
    <t>POR TIPO DE CONSTRUCCIÓN, NÚMERO Y ÁREA, SEGÚN DISTRITO</t>
  </si>
  <si>
    <t>Cuadro 5.  CONSTRUCCIONES NUEVAS EN PROCESO, EN LAS PROVINCIAS DE COLÓN, PANAMÁ Y PANAMÁ OESTE,</t>
  </si>
  <si>
    <t>Vista Alegre</t>
  </si>
  <si>
    <t>San Felipe</t>
  </si>
  <si>
    <t>Santa Rita</t>
  </si>
  <si>
    <t xml:space="preserve">  San Juan</t>
  </si>
  <si>
    <t xml:space="preserve">NOTA: Obras que iniciaron el proceso de construcción en el período de referencia. </t>
  </si>
  <si>
    <t xml:space="preserve"> Y CORREGIMIENTO: CUARTO TRIMESTRE 2022 (P) </t>
  </si>
  <si>
    <t>Barrio Balboa</t>
  </si>
  <si>
    <t>Burunga</t>
  </si>
  <si>
    <t>José Domingo Espinar</t>
  </si>
  <si>
    <t>Mateo Iturralde</t>
  </si>
  <si>
    <t xml:space="preserve">Belisario Frías </t>
  </si>
  <si>
    <t>Curundú</t>
  </si>
  <si>
    <t xml:space="preserve">El Chorrillo </t>
  </si>
  <si>
    <t>Juan Demóstenes Arosemena</t>
  </si>
  <si>
    <t xml:space="preserve">  Cativá</t>
  </si>
  <si>
    <t xml:space="preserve">  Barrio Sur </t>
  </si>
  <si>
    <t>Fuente: Constructoras, inmobiliarias y personas particulares.</t>
  </si>
  <si>
    <t>Arraiján (cabecera)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</si>
</sst>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5" fontId="2" fillId="3" borderId="0" xfId="1" applyNumberFormat="1" applyFont="1" applyFill="1" applyAlignment="1">
      <alignment horizontal="center"/>
    </xf>
    <xf numFmtId="165" fontId="2" fillId="3" borderId="4" xfId="1" applyNumberFormat="1" applyFont="1" applyFill="1" applyBorder="1"/>
    <xf numFmtId="165" fontId="2" fillId="3" borderId="5" xfId="1" applyNumberFormat="1" applyFont="1" applyFill="1" applyBorder="1"/>
    <xf numFmtId="165" fontId="1" fillId="3" borderId="0" xfId="1" applyNumberFormat="1" applyFill="1" applyAlignment="1">
      <alignment horizontal="left" indent="2"/>
    </xf>
    <xf numFmtId="165" fontId="1" fillId="3" borderId="0" xfId="1" applyNumberFormat="1" applyFill="1" applyAlignment="1">
      <alignment horizontal="left"/>
    </xf>
    <xf numFmtId="165" fontId="2" fillId="3" borderId="4" xfId="1" applyNumberFormat="1" applyFont="1" applyFill="1" applyBorder="1" applyAlignment="1">
      <alignment horizontal="right" wrapText="1"/>
    </xf>
    <xf numFmtId="165" fontId="4" fillId="3" borderId="5" xfId="0" applyNumberFormat="1" applyFont="1" applyFill="1" applyBorder="1"/>
    <xf numFmtId="165" fontId="4" fillId="3" borderId="4" xfId="0" applyNumberFormat="1" applyFont="1" applyFill="1" applyBorder="1"/>
    <xf numFmtId="165" fontId="1" fillId="3" borderId="0" xfId="1" applyNumberFormat="1" applyFill="1"/>
    <xf numFmtId="0" fontId="1" fillId="3" borderId="0" xfId="1" applyFill="1"/>
    <xf numFmtId="164" fontId="1" fillId="3" borderId="0" xfId="3" applyNumberFormat="1" applyFont="1" applyFill="1" applyBorder="1" applyAlignment="1">
      <alignment horizontal="left"/>
    </xf>
    <xf numFmtId="165" fontId="1" fillId="3" borderId="0" xfId="1" applyNumberFormat="1" applyFill="1" applyAlignment="1">
      <alignment vertical="center"/>
    </xf>
    <xf numFmtId="0" fontId="1" fillId="3" borderId="0" xfId="1" applyFill="1" applyAlignment="1">
      <alignment vertical="center"/>
    </xf>
    <xf numFmtId="0" fontId="1" fillId="3" borderId="0" xfId="1" applyFill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165" fontId="1" fillId="3" borderId="0" xfId="1" applyNumberFormat="1" applyFill="1" applyBorder="1"/>
    <xf numFmtId="49" fontId="1" fillId="3" borderId="0" xfId="1" applyNumberFormat="1" applyFill="1" applyBorder="1"/>
    <xf numFmtId="165" fontId="1" fillId="3" borderId="7" xfId="1" applyNumberFormat="1" applyFill="1" applyBorder="1" applyAlignment="1">
      <alignment horizontal="left" indent="4"/>
    </xf>
    <xf numFmtId="0" fontId="5" fillId="0" borderId="0" xfId="0" applyFont="1" applyBorder="1"/>
    <xf numFmtId="0" fontId="5" fillId="0" borderId="0" xfId="0" applyFont="1"/>
    <xf numFmtId="0" fontId="5" fillId="3" borderId="0" xfId="0" applyFont="1" applyFill="1" applyAlignment="1">
      <alignment horizontal="center"/>
    </xf>
    <xf numFmtId="165" fontId="5" fillId="3" borderId="0" xfId="1" applyNumberFormat="1" applyFont="1" applyFill="1" applyAlignment="1">
      <alignment horizontal="left" indent="4"/>
    </xf>
    <xf numFmtId="165" fontId="5" fillId="3" borderId="0" xfId="1" applyNumberFormat="1" applyFont="1" applyFill="1" applyAlignment="1">
      <alignment horizontal="left"/>
    </xf>
    <xf numFmtId="165" fontId="5" fillId="3" borderId="0" xfId="1" applyNumberFormat="1" applyFont="1" applyFill="1" applyAlignment="1">
      <alignment horizontal="left" indent="2"/>
    </xf>
    <xf numFmtId="165" fontId="5" fillId="3" borderId="6" xfId="1" applyNumberFormat="1" applyFont="1" applyFill="1" applyBorder="1" applyAlignment="1">
      <alignment horizontal="left" indent="4"/>
    </xf>
    <xf numFmtId="165" fontId="5" fillId="3" borderId="0" xfId="1" applyNumberFormat="1" applyFont="1" applyFill="1" applyBorder="1" applyAlignment="1">
      <alignment horizontal="left"/>
    </xf>
    <xf numFmtId="165" fontId="5" fillId="3" borderId="4" xfId="1" applyNumberFormat="1" applyFont="1" applyFill="1" applyBorder="1"/>
    <xf numFmtId="165" fontId="5" fillId="3" borderId="7" xfId="1" applyNumberFormat="1" applyFont="1" applyFill="1" applyBorder="1" applyAlignment="1">
      <alignment horizontal="left" indent="4"/>
    </xf>
    <xf numFmtId="0" fontId="2" fillId="2" borderId="3" xfId="1" applyFont="1" applyFill="1" applyBorder="1" applyAlignment="1">
      <alignment horizontal="center" vertical="center" wrapText="1"/>
    </xf>
    <xf numFmtId="165" fontId="2" fillId="3" borderId="0" xfId="1" applyNumberFormat="1" applyFont="1" applyFill="1" applyBorder="1"/>
    <xf numFmtId="165" fontId="5" fillId="3" borderId="0" xfId="1" applyNumberFormat="1" applyFont="1" applyFill="1" applyBorder="1"/>
    <xf numFmtId="165" fontId="2" fillId="3" borderId="0" xfId="1" applyNumberFormat="1" applyFont="1" applyFill="1" applyBorder="1" applyAlignment="1">
      <alignment horizontal="right" wrapText="1"/>
    </xf>
    <xf numFmtId="165" fontId="4" fillId="3" borderId="0" xfId="0" applyNumberFormat="1" applyFont="1" applyFill="1" applyBorder="1"/>
    <xf numFmtId="165" fontId="2" fillId="3" borderId="9" xfId="1" applyNumberFormat="1" applyFont="1" applyFill="1" applyBorder="1"/>
    <xf numFmtId="165" fontId="5" fillId="3" borderId="10" xfId="1" applyNumberFormat="1" applyFont="1" applyFill="1" applyBorder="1" applyAlignment="1">
      <alignment horizontal="left" indent="4"/>
    </xf>
    <xf numFmtId="165" fontId="5" fillId="0" borderId="4" xfId="1" applyNumberFormat="1" applyFont="1" applyFill="1" applyBorder="1"/>
    <xf numFmtId="165" fontId="5" fillId="0" borderId="0" xfId="1" applyNumberFormat="1" applyFont="1" applyFill="1" applyBorder="1"/>
    <xf numFmtId="165" fontId="1" fillId="0" borderId="4" xfId="1" applyNumberFormat="1" applyFont="1" applyFill="1" applyBorder="1"/>
    <xf numFmtId="165" fontId="1" fillId="0" borderId="0" xfId="1" applyNumberFormat="1" applyFont="1" applyFill="1" applyBorder="1"/>
    <xf numFmtId="0" fontId="0" fillId="3" borderId="0" xfId="0" applyFill="1"/>
    <xf numFmtId="0" fontId="0" fillId="0" borderId="0" xfId="0" applyFill="1"/>
    <xf numFmtId="165" fontId="5" fillId="3" borderId="11" xfId="1" applyNumberFormat="1" applyFont="1" applyFill="1" applyBorder="1"/>
    <xf numFmtId="165" fontId="1" fillId="0" borderId="0" xfId="1" applyNumberFormat="1" applyFont="1" applyFill="1" applyAlignment="1">
      <alignment horizontal="left" indent="4"/>
    </xf>
    <xf numFmtId="165" fontId="1" fillId="3" borderId="0" xfId="1" applyNumberFormat="1" applyFont="1" applyFill="1" applyAlignment="1">
      <alignment horizontal="left" indent="4"/>
    </xf>
    <xf numFmtId="165" fontId="1" fillId="3" borderId="4" xfId="1" applyNumberFormat="1" applyFont="1" applyFill="1" applyBorder="1"/>
    <xf numFmtId="165" fontId="5" fillId="3" borderId="5" xfId="1" applyNumberFormat="1" applyFont="1" applyFill="1" applyBorder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1" applyFont="1" applyFill="1" applyAlignment="1">
      <alignment horizontal="center" vertical="center" wrapText="1"/>
    </xf>
    <xf numFmtId="0" fontId="2" fillId="2" borderId="8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0" fillId="3" borderId="0" xfId="0" applyFill="1" applyBorder="1"/>
    <xf numFmtId="165" fontId="0" fillId="3" borderId="0" xfId="0" applyNumberFormat="1" applyFill="1" applyBorder="1"/>
    <xf numFmtId="165" fontId="1" fillId="3" borderId="0" xfId="1" applyNumberFormat="1" applyFill="1" applyBorder="1" applyAlignment="1">
      <alignment horizontal="left"/>
    </xf>
    <xf numFmtId="165" fontId="1" fillId="3" borderId="0" xfId="1" applyNumberFormat="1" applyFill="1" applyAlignment="1">
      <alignment horizontal="center"/>
    </xf>
  </cellXfs>
  <cellStyles count="4">
    <cellStyle name="Millares [0]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4"/>
  <sheetViews>
    <sheetView tabSelected="1" zoomScale="82" zoomScaleNormal="82" zoomScaleSheetLayoutView="110" workbookViewId="0">
      <selection activeCell="O39" sqref="O39"/>
    </sheetView>
  </sheetViews>
  <sheetFormatPr baseColWidth="10" defaultRowHeight="15" x14ac:dyDescent="0.25"/>
  <cols>
    <col min="1" max="1" width="34" customWidth="1"/>
    <col min="2" max="2" width="14" customWidth="1"/>
    <col min="3" max="3" width="13.85546875" customWidth="1"/>
    <col min="4" max="4" width="13.42578125" customWidth="1"/>
    <col min="5" max="5" width="14.42578125" customWidth="1"/>
    <col min="6" max="6" width="14.5703125" customWidth="1"/>
    <col min="7" max="7" width="14.28515625" customWidth="1"/>
    <col min="8" max="8" width="13.5703125" customWidth="1"/>
    <col min="9" max="9" width="14.7109375" customWidth="1"/>
    <col min="10" max="10" width="14.42578125" customWidth="1"/>
    <col min="11" max="12" width="11.42578125" style="42"/>
    <col min="13" max="13" width="28.85546875" style="42" customWidth="1"/>
    <col min="14" max="22" width="11.42578125" style="42"/>
  </cols>
  <sheetData>
    <row r="1" spans="1:22" s="22" customFormat="1" ht="12" customHeight="1" x14ac:dyDescent="0.2">
      <c r="A1" s="50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s="22" customFormat="1" ht="12" customHeight="1" x14ac:dyDescent="0.2">
      <c r="A2" s="51" t="s">
        <v>40</v>
      </c>
      <c r="B2" s="51"/>
      <c r="C2" s="51"/>
      <c r="D2" s="51"/>
      <c r="E2" s="51"/>
      <c r="F2" s="51"/>
      <c r="G2" s="51"/>
      <c r="H2" s="51"/>
      <c r="I2" s="51"/>
      <c r="J2" s="51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s="22" customFormat="1" ht="12" customHeight="1" x14ac:dyDescent="0.2">
      <c r="A3" s="50" t="s">
        <v>41</v>
      </c>
      <c r="B3" s="50"/>
      <c r="C3" s="50"/>
      <c r="D3" s="50"/>
      <c r="E3" s="50"/>
      <c r="F3" s="50"/>
      <c r="G3" s="50"/>
      <c r="H3" s="50"/>
      <c r="I3" s="50"/>
      <c r="J3" s="50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</row>
    <row r="4" spans="1:22" s="22" customFormat="1" ht="12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1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</row>
    <row r="5" spans="1:22" ht="12" customHeight="1" x14ac:dyDescent="0.25">
      <c r="A5" s="52" t="s">
        <v>46</v>
      </c>
      <c r="B5" s="52"/>
      <c r="C5" s="52"/>
      <c r="D5" s="52"/>
      <c r="E5" s="52"/>
      <c r="F5" s="52"/>
      <c r="G5" s="52"/>
      <c r="H5" s="52"/>
      <c r="I5" s="52"/>
      <c r="J5" s="52"/>
      <c r="K5" s="57"/>
    </row>
    <row r="6" spans="1:22" ht="12" customHeight="1" x14ac:dyDescent="0.25">
      <c r="A6" s="52" t="s">
        <v>45</v>
      </c>
      <c r="B6" s="52"/>
      <c r="C6" s="52"/>
      <c r="D6" s="52"/>
      <c r="E6" s="52"/>
      <c r="F6" s="52"/>
      <c r="G6" s="52"/>
      <c r="H6" s="52"/>
      <c r="I6" s="52"/>
      <c r="J6" s="52"/>
      <c r="K6" s="57"/>
    </row>
    <row r="7" spans="1:22" ht="12" customHeight="1" x14ac:dyDescent="0.25">
      <c r="A7" s="52" t="s">
        <v>52</v>
      </c>
      <c r="B7" s="52"/>
      <c r="C7" s="52"/>
      <c r="D7" s="52"/>
      <c r="E7" s="52"/>
      <c r="F7" s="52"/>
      <c r="G7" s="52"/>
      <c r="H7" s="52"/>
      <c r="I7" s="52"/>
      <c r="J7" s="52"/>
      <c r="K7" s="57"/>
    </row>
    <row r="8" spans="1:22" ht="12" customHeight="1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57"/>
    </row>
    <row r="9" spans="1:22" ht="24.95" customHeight="1" x14ac:dyDescent="0.25">
      <c r="A9" s="53" t="s">
        <v>43</v>
      </c>
      <c r="B9" s="55" t="s">
        <v>0</v>
      </c>
      <c r="C9" s="55"/>
      <c r="D9" s="56"/>
      <c r="E9" s="55" t="s">
        <v>1</v>
      </c>
      <c r="F9" s="55"/>
      <c r="G9" s="56"/>
      <c r="H9" s="55" t="s">
        <v>38</v>
      </c>
      <c r="I9" s="55"/>
      <c r="J9" s="56"/>
      <c r="K9" s="58"/>
    </row>
    <row r="10" spans="1:22" ht="44.25" customHeight="1" x14ac:dyDescent="0.25">
      <c r="A10" s="54"/>
      <c r="B10" s="1" t="s">
        <v>2</v>
      </c>
      <c r="C10" s="1" t="s">
        <v>3</v>
      </c>
      <c r="D10" s="2" t="s">
        <v>4</v>
      </c>
      <c r="E10" s="1" t="s">
        <v>2</v>
      </c>
      <c r="F10" s="1" t="s">
        <v>3</v>
      </c>
      <c r="G10" s="2" t="s">
        <v>4</v>
      </c>
      <c r="H10" s="1" t="s">
        <v>2</v>
      </c>
      <c r="I10" s="1" t="s">
        <v>3</v>
      </c>
      <c r="J10" s="31" t="s">
        <v>4</v>
      </c>
      <c r="K10" s="57"/>
    </row>
    <row r="11" spans="1:22" ht="19.5" customHeight="1" x14ac:dyDescent="0.25">
      <c r="A11" s="3" t="s">
        <v>5</v>
      </c>
      <c r="B11" s="4">
        <f t="shared" ref="B11:J11" si="0">+B12+B18+B46</f>
        <v>1997</v>
      </c>
      <c r="C11" s="4">
        <f t="shared" si="0"/>
        <v>244343</v>
      </c>
      <c r="D11" s="4">
        <f t="shared" si="0"/>
        <v>472314</v>
      </c>
      <c r="E11" s="4">
        <f>+E12+E18+E46</f>
        <v>1945</v>
      </c>
      <c r="F11" s="4">
        <f t="shared" si="0"/>
        <v>203293</v>
      </c>
      <c r="G11" s="4">
        <f t="shared" si="0"/>
        <v>348160</v>
      </c>
      <c r="H11" s="4">
        <f t="shared" si="0"/>
        <v>52</v>
      </c>
      <c r="I11" s="36">
        <f t="shared" si="0"/>
        <v>41050</v>
      </c>
      <c r="J11" s="32">
        <f t="shared" si="0"/>
        <v>124154</v>
      </c>
      <c r="K11" s="57"/>
    </row>
    <row r="12" spans="1:22" ht="15" customHeight="1" x14ac:dyDescent="0.25">
      <c r="A12" s="7" t="s">
        <v>10</v>
      </c>
      <c r="B12" s="4">
        <f>+B13</f>
        <v>5</v>
      </c>
      <c r="C12" s="4">
        <f>+C13</f>
        <v>3517</v>
      </c>
      <c r="D12" s="4">
        <f t="shared" ref="D12:H12" si="1">+D13</f>
        <v>6374</v>
      </c>
      <c r="E12" s="4">
        <f t="shared" si="1"/>
        <v>1</v>
      </c>
      <c r="F12" s="4">
        <f t="shared" si="1"/>
        <v>427</v>
      </c>
      <c r="G12" s="4">
        <f t="shared" si="1"/>
        <v>540</v>
      </c>
      <c r="H12" s="4">
        <f t="shared" si="1"/>
        <v>4</v>
      </c>
      <c r="I12" s="4">
        <f>+I13</f>
        <v>3090</v>
      </c>
      <c r="J12" s="32">
        <f>+J13</f>
        <v>5834</v>
      </c>
      <c r="K12" s="57"/>
    </row>
    <row r="13" spans="1:22" ht="15" customHeight="1" x14ac:dyDescent="0.25">
      <c r="A13" s="6" t="s">
        <v>10</v>
      </c>
      <c r="B13" s="4">
        <f t="shared" ref="B13:J13" si="2">SUM(B14:B17)</f>
        <v>5</v>
      </c>
      <c r="C13" s="4">
        <f t="shared" si="2"/>
        <v>3517</v>
      </c>
      <c r="D13" s="4">
        <f t="shared" si="2"/>
        <v>6374</v>
      </c>
      <c r="E13" s="4">
        <f>SUM(E14:E17)</f>
        <v>1</v>
      </c>
      <c r="F13" s="4">
        <f t="shared" si="2"/>
        <v>427</v>
      </c>
      <c r="G13" s="4">
        <f t="shared" si="2"/>
        <v>540</v>
      </c>
      <c r="H13" s="4">
        <f t="shared" si="2"/>
        <v>4</v>
      </c>
      <c r="I13" s="4">
        <f t="shared" si="2"/>
        <v>3090</v>
      </c>
      <c r="J13" s="32">
        <f t="shared" si="2"/>
        <v>5834</v>
      </c>
      <c r="K13" s="57"/>
    </row>
    <row r="14" spans="1:22" ht="15" customHeight="1" x14ac:dyDescent="0.25">
      <c r="A14" s="24" t="s">
        <v>62</v>
      </c>
      <c r="B14" s="4">
        <f>+E14+H14</f>
        <v>1</v>
      </c>
      <c r="C14" s="4">
        <f t="shared" ref="C14:D15" si="3">+F14+I14</f>
        <v>355</v>
      </c>
      <c r="D14" s="4">
        <f t="shared" si="3"/>
        <v>2537</v>
      </c>
      <c r="E14" s="29">
        <v>0</v>
      </c>
      <c r="F14" s="29">
        <v>0</v>
      </c>
      <c r="G14" s="29">
        <v>0</v>
      </c>
      <c r="H14" s="29">
        <v>1</v>
      </c>
      <c r="I14" s="29">
        <v>355</v>
      </c>
      <c r="J14" s="33">
        <v>2537</v>
      </c>
      <c r="K14" s="57"/>
      <c r="M14" s="7"/>
    </row>
    <row r="15" spans="1:22" ht="15" customHeight="1" x14ac:dyDescent="0.25">
      <c r="A15" s="24" t="s">
        <v>61</v>
      </c>
      <c r="B15" s="4">
        <f>+E15+H15</f>
        <v>1</v>
      </c>
      <c r="C15" s="4">
        <f t="shared" si="3"/>
        <v>427</v>
      </c>
      <c r="D15" s="4">
        <f t="shared" si="3"/>
        <v>540</v>
      </c>
      <c r="E15" s="29">
        <v>1</v>
      </c>
      <c r="F15" s="29">
        <v>427</v>
      </c>
      <c r="G15" s="29">
        <v>540</v>
      </c>
      <c r="H15" s="29">
        <v>0</v>
      </c>
      <c r="I15" s="29">
        <v>0</v>
      </c>
      <c r="J15" s="33">
        <v>0</v>
      </c>
      <c r="K15" s="57"/>
      <c r="M15" s="7"/>
    </row>
    <row r="16" spans="1:22" ht="15" customHeight="1" x14ac:dyDescent="0.25">
      <c r="A16" s="24" t="s">
        <v>6</v>
      </c>
      <c r="B16" s="4">
        <f>+E16+H16</f>
        <v>1</v>
      </c>
      <c r="C16" s="4">
        <f>+F16+I16</f>
        <v>117</v>
      </c>
      <c r="D16" s="4">
        <f>+G16+J16</f>
        <v>559</v>
      </c>
      <c r="E16" s="29">
        <v>0</v>
      </c>
      <c r="F16" s="29">
        <v>0</v>
      </c>
      <c r="G16" s="29">
        <v>0</v>
      </c>
      <c r="H16" s="29">
        <v>1</v>
      </c>
      <c r="I16" s="29">
        <v>117</v>
      </c>
      <c r="J16" s="33">
        <v>559</v>
      </c>
      <c r="K16" s="57"/>
      <c r="M16" s="7"/>
    </row>
    <row r="17" spans="1:13" ht="15" customHeight="1" x14ac:dyDescent="0.25">
      <c r="A17" s="24" t="s">
        <v>50</v>
      </c>
      <c r="B17" s="4">
        <f t="shared" ref="B17" si="4">+E17+H17</f>
        <v>2</v>
      </c>
      <c r="C17" s="4">
        <f t="shared" ref="C17" si="5">+F17+I17</f>
        <v>2618</v>
      </c>
      <c r="D17" s="4">
        <f t="shared" ref="D17" si="6">+G17+J17</f>
        <v>2738</v>
      </c>
      <c r="E17" s="29">
        <v>0</v>
      </c>
      <c r="F17" s="29">
        <v>0</v>
      </c>
      <c r="G17" s="29">
        <v>0</v>
      </c>
      <c r="H17" s="29">
        <v>2</v>
      </c>
      <c r="I17" s="29">
        <v>2618</v>
      </c>
      <c r="J17" s="33">
        <v>2738</v>
      </c>
      <c r="K17" s="57"/>
      <c r="M17" s="7"/>
    </row>
    <row r="18" spans="1:13" ht="15" customHeight="1" x14ac:dyDescent="0.25">
      <c r="A18" s="25" t="s">
        <v>8</v>
      </c>
      <c r="B18" s="4">
        <f t="shared" ref="B18:J18" si="7">+B19+B39</f>
        <v>782</v>
      </c>
      <c r="C18" s="4">
        <f t="shared" si="7"/>
        <v>144119</v>
      </c>
      <c r="D18" s="4">
        <f t="shared" si="7"/>
        <v>293281</v>
      </c>
      <c r="E18" s="4">
        <f>+E19+E39</f>
        <v>739</v>
      </c>
      <c r="F18" s="4">
        <f t="shared" si="7"/>
        <v>112775</v>
      </c>
      <c r="G18" s="4">
        <f t="shared" si="7"/>
        <v>194778</v>
      </c>
      <c r="H18" s="4">
        <f t="shared" si="7"/>
        <v>43</v>
      </c>
      <c r="I18" s="4">
        <f t="shared" si="7"/>
        <v>31344</v>
      </c>
      <c r="J18" s="32">
        <f t="shared" si="7"/>
        <v>98503</v>
      </c>
      <c r="K18" s="57"/>
      <c r="M18" s="7"/>
    </row>
    <row r="19" spans="1:13" ht="15" customHeight="1" x14ac:dyDescent="0.25">
      <c r="A19" s="26" t="s">
        <v>8</v>
      </c>
      <c r="B19" s="4">
        <f t="shared" ref="B19:J19" si="8">SUM(B20:B38)</f>
        <v>762</v>
      </c>
      <c r="C19" s="4">
        <f t="shared" si="8"/>
        <v>120942</v>
      </c>
      <c r="D19" s="4">
        <f t="shared" si="8"/>
        <v>219132</v>
      </c>
      <c r="E19" s="4">
        <f t="shared" si="8"/>
        <v>725</v>
      </c>
      <c r="F19" s="4">
        <f t="shared" si="8"/>
        <v>102674</v>
      </c>
      <c r="G19" s="4">
        <f t="shared" si="8"/>
        <v>168066</v>
      </c>
      <c r="H19" s="4">
        <f t="shared" si="8"/>
        <v>37</v>
      </c>
      <c r="I19" s="4">
        <f t="shared" si="8"/>
        <v>18268</v>
      </c>
      <c r="J19" s="32">
        <f t="shared" si="8"/>
        <v>51066</v>
      </c>
      <c r="K19" s="57"/>
      <c r="M19" s="7"/>
    </row>
    <row r="20" spans="1:13" ht="15" customHeight="1" x14ac:dyDescent="0.25">
      <c r="A20" s="24" t="s">
        <v>42</v>
      </c>
      <c r="B20" s="4">
        <f t="shared" ref="B20:D21" si="9">+E20+H20</f>
        <v>17</v>
      </c>
      <c r="C20" s="4">
        <f>+F20+I20</f>
        <v>624</v>
      </c>
      <c r="D20" s="4">
        <f>+G20+J20</f>
        <v>7301</v>
      </c>
      <c r="E20" s="38">
        <v>16</v>
      </c>
      <c r="F20" s="38">
        <v>514</v>
      </c>
      <c r="G20" s="38">
        <v>1824</v>
      </c>
      <c r="H20" s="38">
        <v>1</v>
      </c>
      <c r="I20" s="38">
        <v>110</v>
      </c>
      <c r="J20" s="39">
        <v>5477</v>
      </c>
      <c r="K20" s="57"/>
      <c r="M20" s="7"/>
    </row>
    <row r="21" spans="1:13" ht="15" customHeight="1" x14ac:dyDescent="0.25">
      <c r="A21" s="24" t="s">
        <v>19</v>
      </c>
      <c r="B21" s="4">
        <f t="shared" si="9"/>
        <v>210</v>
      </c>
      <c r="C21" s="4">
        <f t="shared" si="9"/>
        <v>15948</v>
      </c>
      <c r="D21" s="4">
        <f t="shared" si="9"/>
        <v>19367</v>
      </c>
      <c r="E21" s="29">
        <v>207</v>
      </c>
      <c r="F21" s="29">
        <v>15898</v>
      </c>
      <c r="G21" s="29">
        <v>19307</v>
      </c>
      <c r="H21" s="29">
        <v>3</v>
      </c>
      <c r="I21" s="29">
        <v>50</v>
      </c>
      <c r="J21" s="33">
        <v>60</v>
      </c>
      <c r="K21" s="57"/>
      <c r="M21" s="7"/>
    </row>
    <row r="22" spans="1:13" ht="15" customHeight="1" x14ac:dyDescent="0.25">
      <c r="A22" s="24" t="s">
        <v>58</v>
      </c>
      <c r="B22" s="4">
        <f t="shared" ref="B22" si="10">+E22+H22</f>
        <v>4</v>
      </c>
      <c r="C22" s="4">
        <f t="shared" ref="C22" si="11">+F22+I22</f>
        <v>5473</v>
      </c>
      <c r="D22" s="4">
        <f t="shared" ref="D22" si="12">+G22+J22</f>
        <v>6452</v>
      </c>
      <c r="E22" s="29">
        <v>2</v>
      </c>
      <c r="F22" s="29">
        <v>5442</v>
      </c>
      <c r="G22" s="29">
        <v>6403</v>
      </c>
      <c r="H22" s="29">
        <v>2</v>
      </c>
      <c r="I22" s="29">
        <v>31</v>
      </c>
      <c r="J22" s="33">
        <v>49</v>
      </c>
      <c r="K22" s="57"/>
      <c r="M22" s="7"/>
    </row>
    <row r="23" spans="1:13" ht="15" customHeight="1" x14ac:dyDescent="0.25">
      <c r="A23" s="24" t="s">
        <v>18</v>
      </c>
      <c r="B23" s="4">
        <f t="shared" ref="B23:D38" si="13">+E23+H23</f>
        <v>76</v>
      </c>
      <c r="C23" s="4">
        <f t="shared" si="13"/>
        <v>1828</v>
      </c>
      <c r="D23" s="4">
        <f t="shared" si="13"/>
        <v>4633</v>
      </c>
      <c r="E23" s="29">
        <v>71</v>
      </c>
      <c r="F23" s="29">
        <v>1714</v>
      </c>
      <c r="G23" s="29">
        <v>4093</v>
      </c>
      <c r="H23" s="29">
        <v>5</v>
      </c>
      <c r="I23" s="29">
        <v>114</v>
      </c>
      <c r="J23" s="33">
        <v>540</v>
      </c>
      <c r="K23" s="57"/>
      <c r="M23" s="7"/>
    </row>
    <row r="24" spans="1:13" ht="15" customHeight="1" x14ac:dyDescent="0.25">
      <c r="A24" s="24" t="s">
        <v>59</v>
      </c>
      <c r="B24" s="4">
        <f t="shared" ref="B24" si="14">+E24+H24</f>
        <v>2</v>
      </c>
      <c r="C24" s="4">
        <f t="shared" ref="C24" si="15">+F24+I24</f>
        <v>11</v>
      </c>
      <c r="D24" s="4">
        <f t="shared" ref="D24" si="16">+G24+J24</f>
        <v>32</v>
      </c>
      <c r="E24" s="29">
        <v>0</v>
      </c>
      <c r="F24" s="29">
        <v>0</v>
      </c>
      <c r="G24" s="29">
        <v>0</v>
      </c>
      <c r="H24" s="29">
        <v>2</v>
      </c>
      <c r="I24" s="29">
        <v>11</v>
      </c>
      <c r="J24" s="33">
        <v>32</v>
      </c>
      <c r="K24" s="57"/>
      <c r="M24" s="7"/>
    </row>
    <row r="25" spans="1:13" ht="15" customHeight="1" x14ac:dyDescent="0.25">
      <c r="A25" s="24" t="s">
        <v>17</v>
      </c>
      <c r="B25" s="4">
        <f t="shared" si="13"/>
        <v>24</v>
      </c>
      <c r="C25" s="4">
        <f t="shared" si="13"/>
        <v>745</v>
      </c>
      <c r="D25" s="4">
        <f t="shared" si="13"/>
        <v>1119</v>
      </c>
      <c r="E25" s="29">
        <v>22</v>
      </c>
      <c r="F25" s="29">
        <v>669</v>
      </c>
      <c r="G25" s="29">
        <v>1029</v>
      </c>
      <c r="H25" s="29">
        <v>2</v>
      </c>
      <c r="I25" s="29">
        <v>76</v>
      </c>
      <c r="J25" s="33">
        <v>90</v>
      </c>
      <c r="K25" s="57"/>
      <c r="M25" s="7"/>
    </row>
    <row r="26" spans="1:13" ht="15" customHeight="1" x14ac:dyDescent="0.25">
      <c r="A26" s="24" t="s">
        <v>26</v>
      </c>
      <c r="B26" s="4">
        <f>+E26+H26</f>
        <v>7</v>
      </c>
      <c r="C26" s="4">
        <f t="shared" si="13"/>
        <v>15327</v>
      </c>
      <c r="D26" s="4">
        <f t="shared" si="13"/>
        <v>33570</v>
      </c>
      <c r="E26" s="29">
        <v>6</v>
      </c>
      <c r="F26" s="29">
        <v>5224</v>
      </c>
      <c r="G26" s="29">
        <v>11119</v>
      </c>
      <c r="H26" s="29">
        <v>1</v>
      </c>
      <c r="I26" s="29">
        <v>10103</v>
      </c>
      <c r="J26" s="33">
        <v>22451</v>
      </c>
      <c r="K26" s="57"/>
      <c r="M26" s="7"/>
    </row>
    <row r="27" spans="1:13" ht="14.25" customHeight="1" x14ac:dyDescent="0.25">
      <c r="A27" s="24" t="s">
        <v>27</v>
      </c>
      <c r="B27" s="4">
        <f t="shared" si="13"/>
        <v>31</v>
      </c>
      <c r="C27" s="4">
        <f t="shared" si="13"/>
        <v>3862</v>
      </c>
      <c r="D27" s="4">
        <f t="shared" si="13"/>
        <v>7692</v>
      </c>
      <c r="E27" s="29">
        <v>28</v>
      </c>
      <c r="F27" s="29">
        <v>3591</v>
      </c>
      <c r="G27" s="29">
        <v>5983</v>
      </c>
      <c r="H27" s="29">
        <v>3</v>
      </c>
      <c r="I27" s="29">
        <v>271</v>
      </c>
      <c r="J27" s="33">
        <v>1709</v>
      </c>
      <c r="K27" s="57"/>
      <c r="M27" s="7"/>
    </row>
    <row r="28" spans="1:13" ht="15" customHeight="1" x14ac:dyDescent="0.25">
      <c r="A28" s="24" t="s">
        <v>32</v>
      </c>
      <c r="B28" s="4">
        <f t="shared" si="13"/>
        <v>10</v>
      </c>
      <c r="C28" s="4">
        <f t="shared" si="13"/>
        <v>23514</v>
      </c>
      <c r="D28" s="4">
        <f t="shared" si="13"/>
        <v>42989</v>
      </c>
      <c r="E28" s="29">
        <v>5</v>
      </c>
      <c r="F28" s="29">
        <v>16728</v>
      </c>
      <c r="G28" s="29">
        <v>28474</v>
      </c>
      <c r="H28" s="29">
        <v>5</v>
      </c>
      <c r="I28" s="29">
        <v>6786</v>
      </c>
      <c r="J28" s="33">
        <v>14515</v>
      </c>
      <c r="K28" s="57"/>
      <c r="M28" s="7"/>
    </row>
    <row r="29" spans="1:13" ht="15" customHeight="1" x14ac:dyDescent="0.25">
      <c r="A29" s="24" t="s">
        <v>24</v>
      </c>
      <c r="B29" s="4">
        <f t="shared" si="13"/>
        <v>4</v>
      </c>
      <c r="C29" s="4">
        <f t="shared" si="13"/>
        <v>54</v>
      </c>
      <c r="D29" s="4">
        <f t="shared" si="13"/>
        <v>140</v>
      </c>
      <c r="E29" s="47">
        <v>3</v>
      </c>
      <c r="F29" s="47">
        <v>16</v>
      </c>
      <c r="G29" s="47">
        <v>95</v>
      </c>
      <c r="H29" s="29">
        <v>1</v>
      </c>
      <c r="I29" s="29">
        <v>38</v>
      </c>
      <c r="J29" s="33">
        <v>45</v>
      </c>
      <c r="K29" s="57"/>
      <c r="M29" s="7"/>
    </row>
    <row r="30" spans="1:13" ht="15" customHeight="1" x14ac:dyDescent="0.25">
      <c r="A30" s="24" t="s">
        <v>16</v>
      </c>
      <c r="B30" s="4">
        <f>+E30+H30</f>
        <v>41</v>
      </c>
      <c r="C30" s="4">
        <f t="shared" si="13"/>
        <v>26541</v>
      </c>
      <c r="D30" s="4">
        <f t="shared" si="13"/>
        <v>33834</v>
      </c>
      <c r="E30" s="29">
        <v>40</v>
      </c>
      <c r="F30" s="29">
        <v>26536</v>
      </c>
      <c r="G30" s="29">
        <v>33819</v>
      </c>
      <c r="H30" s="29">
        <v>1</v>
      </c>
      <c r="I30" s="29">
        <v>5</v>
      </c>
      <c r="J30" s="33">
        <v>15</v>
      </c>
      <c r="K30" s="57"/>
      <c r="M30" s="7"/>
    </row>
    <row r="31" spans="1:13" ht="15" customHeight="1" x14ac:dyDescent="0.25">
      <c r="A31" s="24" t="s">
        <v>33</v>
      </c>
      <c r="B31" s="4">
        <f t="shared" si="13"/>
        <v>8</v>
      </c>
      <c r="C31" s="4">
        <f t="shared" si="13"/>
        <v>764</v>
      </c>
      <c r="D31" s="4">
        <f t="shared" si="13"/>
        <v>6911</v>
      </c>
      <c r="E31" s="29">
        <v>6</v>
      </c>
      <c r="F31" s="29">
        <v>237</v>
      </c>
      <c r="G31" s="29">
        <v>2239</v>
      </c>
      <c r="H31" s="29">
        <v>2</v>
      </c>
      <c r="I31" s="29">
        <v>527</v>
      </c>
      <c r="J31" s="33">
        <v>4672</v>
      </c>
      <c r="K31" s="57"/>
      <c r="M31" s="7"/>
    </row>
    <row r="32" spans="1:13" ht="15" customHeight="1" x14ac:dyDescent="0.25">
      <c r="A32" s="24" t="s">
        <v>15</v>
      </c>
      <c r="B32" s="4">
        <f t="shared" si="13"/>
        <v>160</v>
      </c>
      <c r="C32" s="4">
        <f t="shared" si="13"/>
        <v>4560</v>
      </c>
      <c r="D32" s="4">
        <f t="shared" si="13"/>
        <v>7351</v>
      </c>
      <c r="E32" s="29">
        <v>156</v>
      </c>
      <c r="F32" s="29">
        <v>4534</v>
      </c>
      <c r="G32" s="29">
        <v>7299</v>
      </c>
      <c r="H32" s="29">
        <v>4</v>
      </c>
      <c r="I32" s="29">
        <v>26</v>
      </c>
      <c r="J32" s="33">
        <v>52</v>
      </c>
      <c r="K32" s="57"/>
      <c r="M32" s="11"/>
    </row>
    <row r="33" spans="1:22" ht="15" customHeight="1" x14ac:dyDescent="0.25">
      <c r="A33" s="24" t="s">
        <v>28</v>
      </c>
      <c r="B33" s="4">
        <f t="shared" si="13"/>
        <v>1</v>
      </c>
      <c r="C33" s="4">
        <f t="shared" si="13"/>
        <v>15</v>
      </c>
      <c r="D33" s="4">
        <f t="shared" si="13"/>
        <v>25</v>
      </c>
      <c r="E33" s="47">
        <v>1</v>
      </c>
      <c r="F33" s="47">
        <v>15</v>
      </c>
      <c r="G33" s="47">
        <v>25</v>
      </c>
      <c r="H33" s="29">
        <v>0</v>
      </c>
      <c r="I33" s="29">
        <v>0</v>
      </c>
      <c r="J33" s="33">
        <v>0</v>
      </c>
      <c r="K33" s="57"/>
      <c r="M33" s="59"/>
    </row>
    <row r="34" spans="1:22" ht="15" customHeight="1" x14ac:dyDescent="0.25">
      <c r="A34" s="24" t="s">
        <v>34</v>
      </c>
      <c r="B34" s="4">
        <f t="shared" si="13"/>
        <v>3</v>
      </c>
      <c r="C34" s="4">
        <f t="shared" si="13"/>
        <v>94</v>
      </c>
      <c r="D34" s="4">
        <f t="shared" si="13"/>
        <v>887</v>
      </c>
      <c r="E34" s="38">
        <v>1</v>
      </c>
      <c r="F34" s="38">
        <v>66</v>
      </c>
      <c r="G34" s="38">
        <v>82</v>
      </c>
      <c r="H34" s="40">
        <v>2</v>
      </c>
      <c r="I34" s="40">
        <v>28</v>
      </c>
      <c r="J34" s="41">
        <v>805</v>
      </c>
      <c r="K34" s="57"/>
      <c r="M34" s="11"/>
    </row>
    <row r="35" spans="1:22" s="43" customFormat="1" ht="15" customHeight="1" x14ac:dyDescent="0.25">
      <c r="A35" s="45" t="s">
        <v>48</v>
      </c>
      <c r="B35" s="4">
        <f t="shared" ref="B35" si="17">+E35+H35</f>
        <v>1</v>
      </c>
      <c r="C35" s="4">
        <f t="shared" ref="C35" si="18">+F35+I35</f>
        <v>24</v>
      </c>
      <c r="D35" s="4">
        <f t="shared" ref="D35" si="19">+G35+J35</f>
        <v>1206</v>
      </c>
      <c r="E35" s="29">
        <v>1</v>
      </c>
      <c r="F35" s="29">
        <v>24</v>
      </c>
      <c r="G35" s="29">
        <v>1206</v>
      </c>
      <c r="H35" s="29">
        <v>0</v>
      </c>
      <c r="I35" s="29">
        <v>0</v>
      </c>
      <c r="J35" s="48">
        <v>0</v>
      </c>
      <c r="K35" s="57"/>
      <c r="L35" s="42"/>
      <c r="M35" s="11"/>
      <c r="N35" s="42"/>
      <c r="O35" s="42"/>
      <c r="P35" s="42"/>
      <c r="Q35" s="42"/>
      <c r="R35" s="42"/>
      <c r="S35" s="42"/>
      <c r="T35" s="42"/>
      <c r="U35" s="42"/>
      <c r="V35" s="42"/>
    </row>
    <row r="36" spans="1:22" ht="15" customHeight="1" x14ac:dyDescent="0.25">
      <c r="A36" s="24" t="s">
        <v>35</v>
      </c>
      <c r="B36" s="4">
        <f t="shared" si="13"/>
        <v>6</v>
      </c>
      <c r="C36" s="4">
        <f t="shared" si="13"/>
        <v>268</v>
      </c>
      <c r="D36" s="4">
        <f t="shared" si="13"/>
        <v>612</v>
      </c>
      <c r="E36" s="38">
        <v>6</v>
      </c>
      <c r="F36" s="38">
        <v>268</v>
      </c>
      <c r="G36" s="38">
        <v>612</v>
      </c>
      <c r="H36" s="38">
        <v>0</v>
      </c>
      <c r="I36" s="38">
        <v>0</v>
      </c>
      <c r="J36" s="39">
        <v>0</v>
      </c>
      <c r="K36" s="57"/>
      <c r="M36" s="59"/>
      <c r="N36" s="57"/>
    </row>
    <row r="37" spans="1:22" ht="15" customHeight="1" x14ac:dyDescent="0.25">
      <c r="A37" s="46" t="s">
        <v>14</v>
      </c>
      <c r="B37" s="4">
        <f t="shared" ref="B37" si="20">+E37+H37</f>
        <v>11</v>
      </c>
      <c r="C37" s="4">
        <f t="shared" ref="C37" si="21">+F37+I37</f>
        <v>7853</v>
      </c>
      <c r="D37" s="4">
        <f t="shared" ref="D37" si="22">+G37+J37</f>
        <v>21191</v>
      </c>
      <c r="E37" s="29">
        <v>9</v>
      </c>
      <c r="F37" s="29">
        <v>7769</v>
      </c>
      <c r="G37" s="29">
        <v>20645</v>
      </c>
      <c r="H37" s="29">
        <v>2</v>
      </c>
      <c r="I37" s="29">
        <v>84</v>
      </c>
      <c r="J37" s="33">
        <v>546</v>
      </c>
      <c r="K37" s="57"/>
      <c r="M37" s="60"/>
    </row>
    <row r="38" spans="1:22" ht="15" customHeight="1" x14ac:dyDescent="0.25">
      <c r="A38" s="24" t="s">
        <v>13</v>
      </c>
      <c r="B38" s="4">
        <f t="shared" si="13"/>
        <v>146</v>
      </c>
      <c r="C38" s="4">
        <f t="shared" si="13"/>
        <v>13437</v>
      </c>
      <c r="D38" s="4">
        <f>+G38+J38</f>
        <v>23820</v>
      </c>
      <c r="E38" s="38">
        <v>145</v>
      </c>
      <c r="F38" s="38">
        <v>13429</v>
      </c>
      <c r="G38" s="38">
        <v>23812</v>
      </c>
      <c r="H38" s="38">
        <v>1</v>
      </c>
      <c r="I38" s="38">
        <v>8</v>
      </c>
      <c r="J38" s="39">
        <v>8</v>
      </c>
      <c r="K38" s="57"/>
    </row>
    <row r="39" spans="1:22" ht="15" customHeight="1" x14ac:dyDescent="0.25">
      <c r="A39" s="26" t="s">
        <v>7</v>
      </c>
      <c r="B39" s="8">
        <f t="shared" ref="B39:J39" si="23">SUM(B40:B45)</f>
        <v>20</v>
      </c>
      <c r="C39" s="8">
        <f t="shared" si="23"/>
        <v>23177</v>
      </c>
      <c r="D39" s="8">
        <f t="shared" si="23"/>
        <v>74149</v>
      </c>
      <c r="E39" s="8">
        <f t="shared" si="23"/>
        <v>14</v>
      </c>
      <c r="F39" s="8">
        <f t="shared" si="23"/>
        <v>10101</v>
      </c>
      <c r="G39" s="8">
        <f t="shared" si="23"/>
        <v>26712</v>
      </c>
      <c r="H39" s="8">
        <f t="shared" si="23"/>
        <v>6</v>
      </c>
      <c r="I39" s="8">
        <f t="shared" si="23"/>
        <v>13076</v>
      </c>
      <c r="J39" s="34">
        <f t="shared" si="23"/>
        <v>47437</v>
      </c>
      <c r="K39" s="57"/>
    </row>
    <row r="40" spans="1:22" ht="15" customHeight="1" x14ac:dyDescent="0.25">
      <c r="A40" s="24" t="s">
        <v>55</v>
      </c>
      <c r="B40" s="4">
        <f t="shared" ref="B40:D45" si="24">+E40+H40</f>
        <v>1</v>
      </c>
      <c r="C40" s="4">
        <f t="shared" si="24"/>
        <v>150</v>
      </c>
      <c r="D40" s="4">
        <f t="shared" si="24"/>
        <v>150</v>
      </c>
      <c r="E40" s="29">
        <v>1</v>
      </c>
      <c r="F40" s="29">
        <v>150</v>
      </c>
      <c r="G40" s="29">
        <v>150</v>
      </c>
      <c r="H40" s="29">
        <v>0</v>
      </c>
      <c r="I40" s="29">
        <v>0</v>
      </c>
      <c r="J40" s="33">
        <v>0</v>
      </c>
      <c r="K40" s="57"/>
    </row>
    <row r="41" spans="1:22" ht="15" customHeight="1" x14ac:dyDescent="0.25">
      <c r="A41" s="24" t="s">
        <v>56</v>
      </c>
      <c r="B41" s="4">
        <f t="shared" ref="B41:D43" si="25">+E41+H41</f>
        <v>1</v>
      </c>
      <c r="C41" s="4">
        <f t="shared" ref="C41" si="26">+F41+I41</f>
        <v>843</v>
      </c>
      <c r="D41" s="4">
        <f t="shared" ref="D41" si="27">+G41+J41</f>
        <v>7664</v>
      </c>
      <c r="E41" s="29">
        <v>0</v>
      </c>
      <c r="F41" s="29">
        <v>0</v>
      </c>
      <c r="G41" s="29">
        <v>0</v>
      </c>
      <c r="H41" s="29">
        <v>1</v>
      </c>
      <c r="I41" s="29">
        <v>843</v>
      </c>
      <c r="J41" s="33">
        <v>7664</v>
      </c>
      <c r="K41" s="57"/>
    </row>
    <row r="42" spans="1:22" ht="15" customHeight="1" x14ac:dyDescent="0.25">
      <c r="A42" s="24" t="s">
        <v>36</v>
      </c>
      <c r="B42" s="4">
        <f t="shared" si="25"/>
        <v>6</v>
      </c>
      <c r="C42" s="4">
        <f t="shared" si="25"/>
        <v>1108</v>
      </c>
      <c r="D42" s="4">
        <f t="shared" si="25"/>
        <v>1878</v>
      </c>
      <c r="E42" s="29">
        <v>6</v>
      </c>
      <c r="F42" s="29">
        <v>1108</v>
      </c>
      <c r="G42" s="29">
        <v>1878</v>
      </c>
      <c r="H42" s="29">
        <v>0</v>
      </c>
      <c r="I42" s="29">
        <v>0</v>
      </c>
      <c r="J42" s="33">
        <v>0</v>
      </c>
      <c r="K42" s="57"/>
    </row>
    <row r="43" spans="1:22" ht="15" customHeight="1" x14ac:dyDescent="0.25">
      <c r="A43" s="24" t="s">
        <v>57</v>
      </c>
      <c r="B43" s="4">
        <f t="shared" si="25"/>
        <v>5</v>
      </c>
      <c r="C43" s="4">
        <f t="shared" si="25"/>
        <v>8752</v>
      </c>
      <c r="D43" s="4">
        <f t="shared" si="25"/>
        <v>24553</v>
      </c>
      <c r="E43" s="29">
        <v>5</v>
      </c>
      <c r="F43" s="29">
        <v>8752</v>
      </c>
      <c r="G43" s="29">
        <v>24553</v>
      </c>
      <c r="H43" s="29">
        <v>0</v>
      </c>
      <c r="I43" s="29">
        <v>0</v>
      </c>
      <c r="J43" s="33">
        <v>0</v>
      </c>
      <c r="K43" s="57"/>
    </row>
    <row r="44" spans="1:22" ht="15" customHeight="1" x14ac:dyDescent="0.25">
      <c r="A44" s="27" t="s">
        <v>37</v>
      </c>
      <c r="B44" s="4">
        <f>+E44+H44</f>
        <v>3</v>
      </c>
      <c r="C44" s="4">
        <f t="shared" ref="C44" si="28">+F44+I44</f>
        <v>735</v>
      </c>
      <c r="D44" s="5">
        <f t="shared" ref="D44" si="29">+G44+J44</f>
        <v>4486</v>
      </c>
      <c r="E44" s="29">
        <v>1</v>
      </c>
      <c r="F44" s="29">
        <v>41</v>
      </c>
      <c r="G44" s="29">
        <v>65</v>
      </c>
      <c r="H44" s="29">
        <v>2</v>
      </c>
      <c r="I44" s="29">
        <v>694</v>
      </c>
      <c r="J44" s="33">
        <v>4421</v>
      </c>
      <c r="K44" s="57"/>
    </row>
    <row r="45" spans="1:22" ht="15" customHeight="1" x14ac:dyDescent="0.25">
      <c r="A45" s="27" t="s">
        <v>20</v>
      </c>
      <c r="B45" s="4">
        <f t="shared" si="24"/>
        <v>4</v>
      </c>
      <c r="C45" s="4">
        <f t="shared" si="24"/>
        <v>11589</v>
      </c>
      <c r="D45" s="5">
        <f t="shared" si="24"/>
        <v>35418</v>
      </c>
      <c r="E45" s="29">
        <v>1</v>
      </c>
      <c r="F45" s="29">
        <v>50</v>
      </c>
      <c r="G45" s="29">
        <v>66</v>
      </c>
      <c r="H45" s="29">
        <v>3</v>
      </c>
      <c r="I45" s="29">
        <v>11539</v>
      </c>
      <c r="J45" s="33">
        <v>35352</v>
      </c>
      <c r="K45" s="57"/>
    </row>
    <row r="46" spans="1:22" ht="15" customHeight="1" x14ac:dyDescent="0.25">
      <c r="A46" s="28" t="s">
        <v>11</v>
      </c>
      <c r="B46" s="10">
        <f t="shared" ref="B46:J46" si="30">+B47+B54</f>
        <v>1210</v>
      </c>
      <c r="C46" s="9">
        <f t="shared" si="30"/>
        <v>96707</v>
      </c>
      <c r="D46" s="9">
        <f t="shared" si="30"/>
        <v>172659</v>
      </c>
      <c r="E46" s="9">
        <f t="shared" si="30"/>
        <v>1205</v>
      </c>
      <c r="F46" s="9">
        <f t="shared" si="30"/>
        <v>90091</v>
      </c>
      <c r="G46" s="9">
        <f t="shared" si="30"/>
        <v>152842</v>
      </c>
      <c r="H46" s="9">
        <f t="shared" si="30"/>
        <v>5</v>
      </c>
      <c r="I46" s="10">
        <f t="shared" si="30"/>
        <v>6616</v>
      </c>
      <c r="J46" s="35">
        <f t="shared" si="30"/>
        <v>19817</v>
      </c>
      <c r="K46" s="57"/>
    </row>
    <row r="47" spans="1:22" ht="15" customHeight="1" x14ac:dyDescent="0.25">
      <c r="A47" s="26" t="s">
        <v>12</v>
      </c>
      <c r="B47" s="4">
        <f t="shared" ref="B47:J47" si="31">SUM(B48:B53)</f>
        <v>861</v>
      </c>
      <c r="C47" s="4">
        <f t="shared" si="31"/>
        <v>65267</v>
      </c>
      <c r="D47" s="4">
        <f t="shared" si="31"/>
        <v>135295</v>
      </c>
      <c r="E47" s="4">
        <f t="shared" si="31"/>
        <v>860</v>
      </c>
      <c r="F47" s="4">
        <f t="shared" si="31"/>
        <v>63904</v>
      </c>
      <c r="G47" s="4">
        <f t="shared" si="31"/>
        <v>122908</v>
      </c>
      <c r="H47" s="4">
        <f t="shared" si="31"/>
        <v>1</v>
      </c>
      <c r="I47" s="4">
        <f t="shared" si="31"/>
        <v>1363</v>
      </c>
      <c r="J47" s="32">
        <f t="shared" si="31"/>
        <v>12387</v>
      </c>
      <c r="K47" s="57"/>
    </row>
    <row r="48" spans="1:22" ht="15" customHeight="1" x14ac:dyDescent="0.25">
      <c r="A48" s="24" t="s">
        <v>64</v>
      </c>
      <c r="B48" s="4">
        <f t="shared" ref="B48:D52" si="32">+E48+H48</f>
        <v>2</v>
      </c>
      <c r="C48" s="4">
        <f t="shared" si="32"/>
        <v>157</v>
      </c>
      <c r="D48" s="4">
        <f t="shared" si="32"/>
        <v>157</v>
      </c>
      <c r="E48" s="29">
        <v>2</v>
      </c>
      <c r="F48" s="29">
        <v>157</v>
      </c>
      <c r="G48" s="29">
        <v>157</v>
      </c>
      <c r="H48" s="29">
        <v>0</v>
      </c>
      <c r="I48" s="29">
        <v>0</v>
      </c>
      <c r="J48" s="33">
        <v>0</v>
      </c>
      <c r="K48" s="57"/>
    </row>
    <row r="49" spans="1:11" ht="15" customHeight="1" x14ac:dyDescent="0.25">
      <c r="A49" s="24" t="s">
        <v>60</v>
      </c>
      <c r="B49" s="4">
        <f t="shared" si="32"/>
        <v>492</v>
      </c>
      <c r="C49" s="4">
        <f t="shared" si="32"/>
        <v>29075</v>
      </c>
      <c r="D49" s="4">
        <f t="shared" si="32"/>
        <v>57930</v>
      </c>
      <c r="E49" s="29">
        <v>492</v>
      </c>
      <c r="F49" s="29">
        <v>29075</v>
      </c>
      <c r="G49" s="29">
        <v>57930</v>
      </c>
      <c r="H49" s="29"/>
      <c r="I49" s="29"/>
      <c r="J49" s="33"/>
      <c r="K49" s="57"/>
    </row>
    <row r="50" spans="1:11" ht="15" customHeight="1" x14ac:dyDescent="0.25">
      <c r="A50" s="24" t="s">
        <v>31</v>
      </c>
      <c r="B50" s="4">
        <f t="shared" ref="B50" si="33">+E50+H50</f>
        <v>25</v>
      </c>
      <c r="C50" s="4">
        <f t="shared" ref="C50" si="34">+F50+I50</f>
        <v>13126</v>
      </c>
      <c r="D50" s="4">
        <f t="shared" ref="D50" si="35">+G50+J50</f>
        <v>36252</v>
      </c>
      <c r="E50" s="29">
        <v>24</v>
      </c>
      <c r="F50" s="29">
        <v>11763</v>
      </c>
      <c r="G50" s="29">
        <v>23865</v>
      </c>
      <c r="H50" s="29">
        <v>1</v>
      </c>
      <c r="I50" s="29">
        <v>1363</v>
      </c>
      <c r="J50" s="33">
        <v>12387</v>
      </c>
      <c r="K50" s="57"/>
    </row>
    <row r="51" spans="1:11" ht="15" customHeight="1" x14ac:dyDescent="0.25">
      <c r="A51" s="24" t="s">
        <v>47</v>
      </c>
      <c r="B51" s="4">
        <f t="shared" si="32"/>
        <v>120</v>
      </c>
      <c r="C51" s="4">
        <f t="shared" si="32"/>
        <v>6737</v>
      </c>
      <c r="D51" s="4">
        <f t="shared" si="32"/>
        <v>23271</v>
      </c>
      <c r="E51" s="29">
        <v>120</v>
      </c>
      <c r="F51" s="29">
        <v>6737</v>
      </c>
      <c r="G51" s="29">
        <v>23271</v>
      </c>
      <c r="H51" s="29">
        <v>0</v>
      </c>
      <c r="I51" s="29">
        <v>0</v>
      </c>
      <c r="J51" s="33">
        <v>0</v>
      </c>
      <c r="K51" s="57"/>
    </row>
    <row r="52" spans="1:11" ht="15" customHeight="1" x14ac:dyDescent="0.25">
      <c r="A52" s="24" t="s">
        <v>54</v>
      </c>
      <c r="B52" s="4">
        <f t="shared" si="32"/>
        <v>15</v>
      </c>
      <c r="C52" s="4">
        <f t="shared" si="32"/>
        <v>2176</v>
      </c>
      <c r="D52" s="4">
        <f t="shared" si="32"/>
        <v>2355</v>
      </c>
      <c r="E52" s="29">
        <v>15</v>
      </c>
      <c r="F52" s="29">
        <v>2176</v>
      </c>
      <c r="G52" s="29">
        <v>2355</v>
      </c>
      <c r="H52" s="29">
        <v>0</v>
      </c>
      <c r="I52" s="29">
        <v>0</v>
      </c>
      <c r="J52" s="33">
        <v>0</v>
      </c>
      <c r="K52" s="57"/>
    </row>
    <row r="53" spans="1:11" ht="15" customHeight="1" x14ac:dyDescent="0.25">
      <c r="A53" s="24" t="s">
        <v>21</v>
      </c>
      <c r="B53" s="4">
        <f t="shared" ref="B53" si="36">+E53+H53</f>
        <v>207</v>
      </c>
      <c r="C53" s="4">
        <f t="shared" ref="C53" si="37">+F53+I53</f>
        <v>13996</v>
      </c>
      <c r="D53" s="4">
        <f t="shared" ref="D53" si="38">+G53+J53</f>
        <v>15330</v>
      </c>
      <c r="E53" s="29">
        <v>207</v>
      </c>
      <c r="F53" s="29">
        <v>13996</v>
      </c>
      <c r="G53" s="29">
        <v>15330</v>
      </c>
      <c r="H53" s="29">
        <v>0</v>
      </c>
      <c r="I53" s="29">
        <v>0</v>
      </c>
      <c r="J53" s="33">
        <v>0</v>
      </c>
      <c r="K53" s="57"/>
    </row>
    <row r="54" spans="1:11" ht="15" customHeight="1" x14ac:dyDescent="0.25">
      <c r="A54" s="26" t="s">
        <v>22</v>
      </c>
      <c r="B54" s="4">
        <f t="shared" ref="B54:J54" si="39">SUM(B55:B60)</f>
        <v>349</v>
      </c>
      <c r="C54" s="4">
        <f t="shared" si="39"/>
        <v>31440</v>
      </c>
      <c r="D54" s="4">
        <f t="shared" si="39"/>
        <v>37364</v>
      </c>
      <c r="E54" s="4">
        <f t="shared" si="39"/>
        <v>345</v>
      </c>
      <c r="F54" s="4">
        <f t="shared" si="39"/>
        <v>26187</v>
      </c>
      <c r="G54" s="4">
        <f t="shared" si="39"/>
        <v>29934</v>
      </c>
      <c r="H54" s="4">
        <f t="shared" si="39"/>
        <v>4</v>
      </c>
      <c r="I54" s="4">
        <f t="shared" si="39"/>
        <v>5253</v>
      </c>
      <c r="J54" s="32">
        <f t="shared" si="39"/>
        <v>7430</v>
      </c>
      <c r="K54" s="57"/>
    </row>
    <row r="55" spans="1:11" ht="15" customHeight="1" x14ac:dyDescent="0.25">
      <c r="A55" s="24" t="s">
        <v>53</v>
      </c>
      <c r="B55" s="4">
        <f t="shared" ref="B55" si="40">+E55+H55</f>
        <v>2</v>
      </c>
      <c r="C55" s="4">
        <f t="shared" ref="C55" si="41">+F55+I55</f>
        <v>2519</v>
      </c>
      <c r="D55" s="4">
        <f t="shared" ref="D55" si="42">+G55+J55</f>
        <v>3145</v>
      </c>
      <c r="E55" s="29">
        <v>0</v>
      </c>
      <c r="F55" s="29">
        <v>0</v>
      </c>
      <c r="G55" s="29">
        <v>0</v>
      </c>
      <c r="H55" s="29">
        <v>2</v>
      </c>
      <c r="I55" s="29">
        <v>2519</v>
      </c>
      <c r="J55" s="33">
        <v>3145</v>
      </c>
      <c r="K55" s="57"/>
    </row>
    <row r="56" spans="1:11" ht="15" customHeight="1" x14ac:dyDescent="0.25">
      <c r="A56" s="24" t="s">
        <v>23</v>
      </c>
      <c r="B56" s="4">
        <f t="shared" ref="B56" si="43">+E56+H56</f>
        <v>2</v>
      </c>
      <c r="C56" s="4">
        <f t="shared" ref="C56" si="44">+F56+I56</f>
        <v>2734</v>
      </c>
      <c r="D56" s="4">
        <f t="shared" ref="D56" si="45">+G56+J56</f>
        <v>4285</v>
      </c>
      <c r="E56" s="29">
        <v>0</v>
      </c>
      <c r="F56" s="29">
        <v>0</v>
      </c>
      <c r="G56" s="29">
        <v>0</v>
      </c>
      <c r="H56" s="29">
        <v>2</v>
      </c>
      <c r="I56" s="29">
        <v>2734</v>
      </c>
      <c r="J56" s="33">
        <v>4285</v>
      </c>
      <c r="K56" s="57"/>
    </row>
    <row r="57" spans="1:11" ht="15" customHeight="1" x14ac:dyDescent="0.25">
      <c r="A57" s="24" t="s">
        <v>29</v>
      </c>
      <c r="B57" s="4">
        <f t="shared" ref="B57:D59" si="46">+E57+H57</f>
        <v>179</v>
      </c>
      <c r="C57" s="4">
        <f t="shared" si="46"/>
        <v>10099</v>
      </c>
      <c r="D57" s="4">
        <f t="shared" si="46"/>
        <v>11945</v>
      </c>
      <c r="E57" s="29">
        <v>179</v>
      </c>
      <c r="F57" s="29">
        <v>10099</v>
      </c>
      <c r="G57" s="29">
        <v>11945</v>
      </c>
      <c r="H57" s="29">
        <v>0</v>
      </c>
      <c r="I57" s="29">
        <v>0</v>
      </c>
      <c r="J57" s="33">
        <v>0</v>
      </c>
      <c r="K57" s="57"/>
    </row>
    <row r="58" spans="1:11" ht="15" customHeight="1" x14ac:dyDescent="0.25">
      <c r="A58" s="24" t="s">
        <v>30</v>
      </c>
      <c r="B58" s="4">
        <f t="shared" ref="B58" si="47">+E58+H58</f>
        <v>24</v>
      </c>
      <c r="C58" s="4">
        <f t="shared" ref="C58" si="48">+F58+I58</f>
        <v>1237</v>
      </c>
      <c r="D58" s="4">
        <f t="shared" ref="D58" si="49">+G58+J58</f>
        <v>1260</v>
      </c>
      <c r="E58" s="29">
        <v>24</v>
      </c>
      <c r="F58" s="29">
        <v>1237</v>
      </c>
      <c r="G58" s="29">
        <v>1260</v>
      </c>
      <c r="H58" s="29">
        <v>0</v>
      </c>
      <c r="I58" s="29">
        <v>0</v>
      </c>
      <c r="J58" s="33">
        <v>0</v>
      </c>
      <c r="K58" s="57"/>
    </row>
    <row r="59" spans="1:11" ht="15" customHeight="1" x14ac:dyDescent="0.25">
      <c r="A59" s="24" t="s">
        <v>25</v>
      </c>
      <c r="B59" s="4">
        <f t="shared" si="46"/>
        <v>141</v>
      </c>
      <c r="C59" s="4">
        <f t="shared" si="46"/>
        <v>14549</v>
      </c>
      <c r="D59" s="4">
        <f t="shared" si="46"/>
        <v>16337</v>
      </c>
      <c r="E59" s="29">
        <v>141</v>
      </c>
      <c r="F59" s="29">
        <v>14549</v>
      </c>
      <c r="G59" s="29">
        <v>16337</v>
      </c>
      <c r="H59" s="29">
        <v>0</v>
      </c>
      <c r="I59" s="29">
        <v>0</v>
      </c>
      <c r="J59" s="33">
        <v>0</v>
      </c>
      <c r="K59" s="57"/>
    </row>
    <row r="60" spans="1:11" ht="15" customHeight="1" x14ac:dyDescent="0.25">
      <c r="A60" s="24" t="s">
        <v>49</v>
      </c>
      <c r="B60" s="4">
        <f t="shared" ref="B60" si="50">+E60+H60</f>
        <v>1</v>
      </c>
      <c r="C60" s="4">
        <f t="shared" ref="C60" si="51">+F60+I60</f>
        <v>302</v>
      </c>
      <c r="D60" s="4">
        <f t="shared" ref="D60" si="52">+G60+J60</f>
        <v>392</v>
      </c>
      <c r="E60" s="29">
        <v>1</v>
      </c>
      <c r="F60" s="29">
        <v>302</v>
      </c>
      <c r="G60" s="29">
        <v>392</v>
      </c>
      <c r="H60" s="29">
        <v>0</v>
      </c>
      <c r="I60" s="29">
        <v>0</v>
      </c>
      <c r="J60" s="33">
        <v>0</v>
      </c>
      <c r="K60" s="57"/>
    </row>
    <row r="61" spans="1:11" ht="15" customHeight="1" x14ac:dyDescent="0.25">
      <c r="A61" s="20"/>
      <c r="B61" s="20"/>
      <c r="C61" s="20"/>
      <c r="D61" s="20"/>
      <c r="E61" s="30"/>
      <c r="F61" s="30"/>
      <c r="G61" s="30"/>
      <c r="H61" s="30"/>
      <c r="I61" s="37"/>
      <c r="J61" s="44"/>
      <c r="K61" s="57"/>
    </row>
    <row r="62" spans="1:11" ht="18" customHeight="1" x14ac:dyDescent="0.25">
      <c r="A62" s="19" t="s">
        <v>51</v>
      </c>
      <c r="B62" s="11"/>
      <c r="C62" s="11"/>
      <c r="D62" s="18"/>
      <c r="E62" s="11"/>
      <c r="F62" s="11"/>
      <c r="G62" s="11"/>
      <c r="H62" s="11"/>
      <c r="I62" s="18"/>
      <c r="J62" s="12"/>
      <c r="K62" s="57"/>
    </row>
    <row r="63" spans="1:11" ht="15" customHeight="1" x14ac:dyDescent="0.25">
      <c r="A63" s="13" t="s">
        <v>9</v>
      </c>
      <c r="B63" s="14"/>
      <c r="C63" s="14"/>
      <c r="D63" s="14"/>
      <c r="E63" s="14"/>
      <c r="F63" s="14"/>
      <c r="G63" s="14"/>
      <c r="H63" s="14"/>
      <c r="I63" s="14"/>
      <c r="J63" s="15"/>
      <c r="K63" s="57"/>
    </row>
    <row r="64" spans="1:11" ht="15" customHeight="1" x14ac:dyDescent="0.25">
      <c r="A64" s="12" t="s">
        <v>44</v>
      </c>
      <c r="B64" s="14"/>
      <c r="C64" s="14"/>
      <c r="D64" s="14"/>
      <c r="E64" s="14"/>
      <c r="F64" s="14"/>
      <c r="G64" s="14"/>
      <c r="H64" s="14"/>
      <c r="I64" s="14"/>
      <c r="J64" s="15"/>
      <c r="K64" s="57"/>
    </row>
    <row r="65" spans="1:11" ht="15" customHeight="1" x14ac:dyDescent="0.25">
      <c r="A65" s="49" t="s">
        <v>63</v>
      </c>
      <c r="B65" s="42"/>
      <c r="C65" s="42"/>
      <c r="D65" s="42"/>
      <c r="E65" s="42"/>
      <c r="F65" s="42"/>
      <c r="G65" s="42"/>
      <c r="H65" s="42"/>
      <c r="I65" s="42"/>
      <c r="J65" s="42"/>
      <c r="K65" s="57"/>
    </row>
    <row r="66" spans="1:1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57"/>
    </row>
    <row r="67" spans="1:1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57"/>
    </row>
    <row r="68" spans="1:1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57"/>
    </row>
    <row r="69" spans="1:1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57"/>
    </row>
    <row r="70" spans="1:1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57"/>
    </row>
    <row r="71" spans="1:1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57"/>
    </row>
    <row r="72" spans="1:1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57"/>
    </row>
    <row r="73" spans="1:1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57"/>
    </row>
    <row r="74" spans="1:1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57"/>
    </row>
    <row r="75" spans="1:1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57"/>
    </row>
    <row r="76" spans="1:1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57"/>
    </row>
    <row r="77" spans="1:1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57"/>
    </row>
    <row r="78" spans="1:1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57"/>
    </row>
    <row r="79" spans="1:1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57"/>
    </row>
    <row r="80" spans="1:1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57"/>
    </row>
    <row r="81" spans="1:1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57"/>
    </row>
    <row r="82" spans="1:1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57"/>
    </row>
    <row r="83" spans="1:1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57"/>
    </row>
    <row r="84" spans="1:1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57"/>
    </row>
    <row r="85" spans="1:1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57"/>
    </row>
    <row r="86" spans="1:1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57"/>
    </row>
    <row r="87" spans="1:1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57"/>
    </row>
    <row r="88" spans="1:1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57"/>
    </row>
    <row r="89" spans="1:1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57"/>
    </row>
    <row r="90" spans="1:1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57"/>
    </row>
    <row r="91" spans="1:1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57"/>
    </row>
    <row r="92" spans="1:1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57"/>
    </row>
    <row r="93" spans="1:1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57"/>
    </row>
    <row r="94" spans="1:1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57"/>
    </row>
    <row r="95" spans="1:1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57"/>
    </row>
    <row r="96" spans="1:1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57"/>
    </row>
    <row r="97" spans="1:1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57"/>
    </row>
    <row r="98" spans="1:1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57"/>
    </row>
    <row r="99" spans="1:1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57"/>
    </row>
    <row r="100" spans="1:1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57"/>
    </row>
    <row r="101" spans="1:1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57"/>
    </row>
    <row r="102" spans="1:1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57"/>
    </row>
    <row r="103" spans="1:1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57"/>
    </row>
    <row r="104" spans="1:1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57"/>
    </row>
    <row r="105" spans="1:1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57"/>
    </row>
    <row r="106" spans="1:1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57"/>
    </row>
    <row r="107" spans="1:1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57"/>
    </row>
    <row r="108" spans="1:1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57"/>
    </row>
    <row r="109" spans="1:1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57"/>
    </row>
    <row r="110" spans="1:1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57"/>
    </row>
    <row r="111" spans="1:1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57"/>
    </row>
    <row r="112" spans="1:1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57"/>
    </row>
    <row r="113" spans="1:1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57"/>
    </row>
    <row r="114" spans="1:1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57"/>
    </row>
    <row r="115" spans="1:1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57"/>
    </row>
    <row r="116" spans="1:1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57"/>
    </row>
    <row r="117" spans="1:1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57"/>
    </row>
    <row r="118" spans="1:1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57"/>
    </row>
    <row r="119" spans="1:1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57"/>
    </row>
    <row r="120" spans="1:1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57"/>
    </row>
    <row r="121" spans="1:11" x14ac:dyDescent="0.25">
      <c r="K121" s="57"/>
    </row>
    <row r="122" spans="1:11" x14ac:dyDescent="0.25">
      <c r="K122" s="57"/>
    </row>
    <row r="123" spans="1:11" x14ac:dyDescent="0.25">
      <c r="K123" s="57"/>
    </row>
    <row r="124" spans="1:11" x14ac:dyDescent="0.25">
      <c r="K124" s="57"/>
    </row>
    <row r="125" spans="1:11" x14ac:dyDescent="0.25">
      <c r="K125" s="57"/>
    </row>
    <row r="126" spans="1:11" x14ac:dyDescent="0.25">
      <c r="K126" s="57"/>
    </row>
    <row r="127" spans="1:11" x14ac:dyDescent="0.25">
      <c r="K127" s="57"/>
    </row>
    <row r="128" spans="1:11" x14ac:dyDescent="0.25">
      <c r="K128" s="57"/>
    </row>
    <row r="129" spans="11:11" x14ac:dyDescent="0.25">
      <c r="K129" s="57"/>
    </row>
    <row r="130" spans="11:11" x14ac:dyDescent="0.25">
      <c r="K130" s="57"/>
    </row>
    <row r="131" spans="11:11" x14ac:dyDescent="0.25">
      <c r="K131" s="57"/>
    </row>
    <row r="132" spans="11:11" x14ac:dyDescent="0.25">
      <c r="K132" s="57"/>
    </row>
    <row r="133" spans="11:11" x14ac:dyDescent="0.25">
      <c r="K133" s="57"/>
    </row>
    <row r="134" spans="11:11" x14ac:dyDescent="0.25">
      <c r="K134" s="57"/>
    </row>
    <row r="135" spans="11:11" x14ac:dyDescent="0.25">
      <c r="K135" s="57"/>
    </row>
    <row r="136" spans="11:11" x14ac:dyDescent="0.25">
      <c r="K136" s="57"/>
    </row>
    <row r="137" spans="11:11" x14ac:dyDescent="0.25">
      <c r="K137" s="57"/>
    </row>
    <row r="138" spans="11:11" x14ac:dyDescent="0.25">
      <c r="K138" s="57"/>
    </row>
    <row r="139" spans="11:11" x14ac:dyDescent="0.25">
      <c r="K139" s="57"/>
    </row>
    <row r="140" spans="11:11" x14ac:dyDescent="0.25">
      <c r="K140" s="57"/>
    </row>
    <row r="141" spans="11:11" x14ac:dyDescent="0.25">
      <c r="K141" s="57"/>
    </row>
    <row r="142" spans="11:11" x14ac:dyDescent="0.25">
      <c r="K142" s="57"/>
    </row>
    <row r="143" spans="11:11" x14ac:dyDescent="0.25">
      <c r="K143" s="57"/>
    </row>
    <row r="144" spans="11:11" x14ac:dyDescent="0.25">
      <c r="K144" s="57"/>
    </row>
    <row r="145" spans="11:11" x14ac:dyDescent="0.25">
      <c r="K145" s="57"/>
    </row>
    <row r="146" spans="11:11" x14ac:dyDescent="0.25">
      <c r="K146" s="57"/>
    </row>
    <row r="147" spans="11:11" x14ac:dyDescent="0.25">
      <c r="K147" s="57"/>
    </row>
    <row r="148" spans="11:11" x14ac:dyDescent="0.25">
      <c r="K148" s="57"/>
    </row>
    <row r="149" spans="11:11" x14ac:dyDescent="0.25">
      <c r="K149" s="57"/>
    </row>
    <row r="150" spans="11:11" x14ac:dyDescent="0.25">
      <c r="K150" s="57"/>
    </row>
    <row r="151" spans="11:11" x14ac:dyDescent="0.25">
      <c r="K151" s="57"/>
    </row>
    <row r="152" spans="11:11" x14ac:dyDescent="0.25">
      <c r="K152" s="57"/>
    </row>
    <row r="153" spans="11:11" x14ac:dyDescent="0.25">
      <c r="K153" s="57"/>
    </row>
    <row r="154" spans="11:11" x14ac:dyDescent="0.25">
      <c r="K154" s="57"/>
    </row>
    <row r="155" spans="11:11" x14ac:dyDescent="0.25">
      <c r="K155" s="57"/>
    </row>
    <row r="156" spans="11:11" x14ac:dyDescent="0.25">
      <c r="K156" s="57"/>
    </row>
    <row r="157" spans="11:11" x14ac:dyDescent="0.25">
      <c r="K157" s="57"/>
    </row>
    <row r="158" spans="11:11" x14ac:dyDescent="0.25">
      <c r="K158" s="57"/>
    </row>
    <row r="159" spans="11:11" x14ac:dyDescent="0.25">
      <c r="K159" s="57"/>
    </row>
    <row r="160" spans="11:11" x14ac:dyDescent="0.25">
      <c r="K160" s="57"/>
    </row>
    <row r="161" spans="11:11" x14ac:dyDescent="0.25">
      <c r="K161" s="57"/>
    </row>
    <row r="162" spans="11:11" x14ac:dyDescent="0.25">
      <c r="K162" s="57"/>
    </row>
    <row r="163" spans="11:11" x14ac:dyDescent="0.25">
      <c r="K163" s="57"/>
    </row>
    <row r="164" spans="11:11" x14ac:dyDescent="0.25">
      <c r="K164" s="57"/>
    </row>
  </sheetData>
  <mergeCells count="10">
    <mergeCell ref="A7:J7"/>
    <mergeCell ref="A9:A10"/>
    <mergeCell ref="B9:D9"/>
    <mergeCell ref="E9:G9"/>
    <mergeCell ref="H9:J9"/>
    <mergeCell ref="A1:J1"/>
    <mergeCell ref="A2:J2"/>
    <mergeCell ref="A3:J3"/>
    <mergeCell ref="A5:J5"/>
    <mergeCell ref="A6:J6"/>
  </mergeCells>
  <pageMargins left="0.98425196850393704" right="0.98425196850393704" top="0.98425196850393704" bottom="0.98425196850393704" header="0.31496062992125984" footer="0"/>
  <pageSetup scale="50" fitToWidth="0" fitToHeight="0" orientation="portrait" r:id="rId1"/>
  <ignoredErrors>
    <ignoredError sqref="D46:J46 B44:D45 B50:D52 B59:D59 B57:D57 B55:D55 B40:D40 B48:D48 B39:D39 B5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Cuadro_5</vt:lpstr>
      <vt:lpstr>Cuadro_5!Área_de_impresión</vt:lpstr>
      <vt:lpstr>Cuadro_5!Títulos_a_imprimir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2023-11-13T18:39:58Z</cp:lastPrinted>
  <dcterms:created xsi:type="dcterms:W3CDTF">2022-02-07T19:22:01Z</dcterms:created>
  <dcterms:modified xsi:type="dcterms:W3CDTF">2023-12-28T19:30:31Z</dcterms:modified>
</cp:coreProperties>
</file>